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12" activeTab="2"/>
  </bookViews>
  <sheets>
    <sheet name="Tabla 1" sheetId="1" r:id="rId1"/>
    <sheet name="Tabla 2 - intensidades" sheetId="2" r:id="rId2"/>
    <sheet name="hoja de ejercicio" sheetId="3" r:id="rId3"/>
  </sheets>
  <definedNames/>
  <calcPr fullCalcOnLoad="1"/>
</workbook>
</file>

<file path=xl/sharedStrings.xml><?xml version="1.0" encoding="utf-8"?>
<sst xmlns="http://schemas.openxmlformats.org/spreadsheetml/2006/main" count="69" uniqueCount="52">
  <si>
    <t>INTENSIDAD</t>
  </si>
  <si>
    <t>VEL. MÁX</t>
  </si>
  <si>
    <t>Km/h</t>
  </si>
  <si>
    <t>PERIODO COURSE NAVETTE</t>
  </si>
  <si>
    <t>Tiempo 1 vuelta (segundos)</t>
  </si>
  <si>
    <t>TABLA 1</t>
  </si>
  <si>
    <t>PERIODO</t>
  </si>
  <si>
    <t>VO2 máx (ml/Kg/min)</t>
  </si>
  <si>
    <t>Veloc. Máx (Km(h)</t>
  </si>
  <si>
    <t>Veloc al 70% (Km/h).</t>
  </si>
  <si>
    <t>Una vez entendido el proceso de laplanificación de la carrera, pasamos a planificar nuestro propio entrenamiento (sabiendo que  el circuito</t>
  </si>
  <si>
    <t>donde vamos a correr mide 330 mts.). Para ello has de determinar:</t>
  </si>
  <si>
    <t xml:space="preserve">  - Distancia total cada vez que corres.</t>
  </si>
  <si>
    <t xml:space="preserve">  - Tiempo que emplearás en dar una vuelta en función de la intensidad de carrera que elijas.</t>
  </si>
  <si>
    <t xml:space="preserve">  - Número de vueltas que darás cada día..</t>
  </si>
  <si>
    <t>DIAS</t>
  </si>
  <si>
    <t>FECHAS</t>
  </si>
  <si>
    <t>% DE INTENSIDAD (70%mínimo)</t>
  </si>
  <si>
    <t>TIEMPO/VUELTA (En segundos)</t>
  </si>
  <si>
    <t>Nº DE VUELTAS</t>
  </si>
  <si>
    <t>DISTANCIA TOTAL (mts).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</si>
  <si>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</si>
  <si>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</si>
  <si>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</si>
  <si>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</si>
  <si>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</si>
  <si>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</si>
  <si>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</si>
  <si>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</si>
  <si>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</si>
  <si>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</si>
  <si>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</si>
  <si>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</si>
  <si>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</si>
  <si>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</si>
  <si>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TIEMPO DE ENTRENAMIENTO</t>
  </si>
  <si>
    <t>NOMBRE:</t>
  </si>
  <si>
    <t>CURSO:</t>
  </si>
  <si>
    <t>FECHA:</t>
  </si>
  <si>
    <t>PERIODO:</t>
  </si>
  <si>
    <t>15º</t>
  </si>
  <si>
    <t>16º</t>
  </si>
  <si>
    <t>17º</t>
  </si>
  <si>
    <t>2´</t>
  </si>
  <si>
    <t>4´</t>
  </si>
  <si>
    <t>3´</t>
  </si>
  <si>
    <t>5´</t>
  </si>
  <si>
    <t>6´</t>
  </si>
  <si>
    <t>7´</t>
  </si>
  <si>
    <t>8´</t>
  </si>
  <si>
    <t>9´</t>
  </si>
  <si>
    <t>10´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</si>
</sst>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2" fontId="0" fillId="22" borderId="1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22" borderId="12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22" borderId="14" xfId="0" applyNumberFormat="1" applyFill="1" applyBorder="1" applyAlignment="1">
      <alignment horizontal="center"/>
    </xf>
    <xf numFmtId="1" fontId="0" fillId="22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22" borderId="24" xfId="0" applyNumberFormat="1" applyFill="1" applyBorder="1" applyAlignment="1">
      <alignment horizontal="center" vertical="center"/>
    </xf>
    <xf numFmtId="1" fontId="0" fillId="22" borderId="25" xfId="0" applyNumberFormat="1" applyFill="1" applyBorder="1" applyAlignment="1">
      <alignment horizontal="center"/>
    </xf>
    <xf numFmtId="2" fontId="0" fillId="22" borderId="25" xfId="0" applyNumberFormat="1" applyFill="1" applyBorder="1" applyAlignment="1">
      <alignment horizontal="center"/>
    </xf>
    <xf numFmtId="1" fontId="0" fillId="22" borderId="26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22" borderId="29" xfId="0" applyNumberFormat="1" applyFill="1" applyBorder="1" applyAlignment="1">
      <alignment horizontal="center" vertical="center"/>
    </xf>
    <xf numFmtId="1" fontId="0" fillId="0" borderId="30" xfId="0" applyNumberFormat="1" applyBorder="1" applyAlignment="1">
      <alignment horizontal="center"/>
    </xf>
    <xf numFmtId="2" fontId="0" fillId="22" borderId="31" xfId="0" applyNumberForma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2" fontId="0" fillId="24" borderId="3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7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4" width="28.7109375" style="4" customWidth="1"/>
  </cols>
  <sheetData>
    <row r="1" spans="1:5" ht="14.25">
      <c r="A1" s="67" t="s">
        <v>5</v>
      </c>
      <c r="B1" s="67"/>
      <c r="C1" s="67"/>
      <c r="D1" s="67"/>
      <c r="E1" s="2"/>
    </row>
    <row r="2" ht="15" thickBot="1">
      <c r="E2" s="2"/>
    </row>
    <row r="3" spans="1:5" ht="15" thickBot="1">
      <c r="A3" s="48" t="s">
        <v>6</v>
      </c>
      <c r="B3" s="48" t="s">
        <v>7</v>
      </c>
      <c r="C3" s="48" t="s">
        <v>8</v>
      </c>
      <c r="D3" s="48" t="s">
        <v>9</v>
      </c>
      <c r="E3" s="2"/>
    </row>
    <row r="4" spans="1:5" ht="14.25">
      <c r="A4" s="40">
        <v>2</v>
      </c>
      <c r="B4" s="41">
        <v>29.2</v>
      </c>
      <c r="C4" s="41">
        <v>8.34</v>
      </c>
      <c r="D4" s="42">
        <f>C4*0.7</f>
        <v>5.837999999999999</v>
      </c>
      <c r="E4" s="2"/>
    </row>
    <row r="5" spans="1:5" ht="14.25">
      <c r="A5" s="43">
        <v>3</v>
      </c>
      <c r="B5" s="5">
        <v>31.1</v>
      </c>
      <c r="C5" s="5">
        <v>9.17</v>
      </c>
      <c r="D5" s="44">
        <f aca="true" t="shared" si="0" ref="D5:D18">C5*0.7</f>
        <v>6.419</v>
      </c>
      <c r="E5" s="2"/>
    </row>
    <row r="6" spans="1:5" ht="14.25">
      <c r="A6" s="43">
        <v>4</v>
      </c>
      <c r="B6" s="5">
        <v>35</v>
      </c>
      <c r="C6" s="5">
        <v>10</v>
      </c>
      <c r="D6" s="44">
        <f t="shared" si="0"/>
        <v>7</v>
      </c>
      <c r="E6" s="2"/>
    </row>
    <row r="7" spans="1:5" ht="14.25">
      <c r="A7" s="49">
        <v>5</v>
      </c>
      <c r="B7" s="50">
        <v>37.9</v>
      </c>
      <c r="C7" s="50">
        <v>10.81</v>
      </c>
      <c r="D7" s="51">
        <f t="shared" si="0"/>
        <v>7.567</v>
      </c>
      <c r="E7" s="2"/>
    </row>
    <row r="8" spans="1:5" ht="14.25">
      <c r="A8" s="43">
        <v>6</v>
      </c>
      <c r="B8" s="5">
        <v>40.8</v>
      </c>
      <c r="C8" s="5">
        <v>11.65</v>
      </c>
      <c r="D8" s="44">
        <f t="shared" si="0"/>
        <v>8.155</v>
      </c>
      <c r="E8" s="2"/>
    </row>
    <row r="9" spans="1:5" ht="14.25">
      <c r="A9" s="43">
        <v>7</v>
      </c>
      <c r="B9" s="5">
        <v>43.7</v>
      </c>
      <c r="C9" s="5">
        <v>12.48</v>
      </c>
      <c r="D9" s="44">
        <f t="shared" si="0"/>
        <v>8.735999999999999</v>
      </c>
      <c r="E9" s="2"/>
    </row>
    <row r="10" spans="1:5" ht="14.25">
      <c r="A10" s="43">
        <v>8</v>
      </c>
      <c r="B10" s="5">
        <v>46.6</v>
      </c>
      <c r="C10" s="5">
        <v>13.37</v>
      </c>
      <c r="D10" s="44">
        <f t="shared" si="0"/>
        <v>9.358999999999998</v>
      </c>
      <c r="E10" s="2"/>
    </row>
    <row r="11" spans="1:5" ht="14.25">
      <c r="A11" s="43">
        <v>9</v>
      </c>
      <c r="B11" s="5">
        <v>49.6</v>
      </c>
      <c r="C11" s="5">
        <v>14.17</v>
      </c>
      <c r="D11" s="44">
        <f t="shared" si="0"/>
        <v>9.918999999999999</v>
      </c>
      <c r="E11" s="2"/>
    </row>
    <row r="12" spans="1:5" ht="14.25">
      <c r="A12" s="43">
        <v>10</v>
      </c>
      <c r="B12" s="5">
        <v>52.5</v>
      </c>
      <c r="C12" s="5">
        <v>15</v>
      </c>
      <c r="D12" s="44">
        <f t="shared" si="0"/>
        <v>10.5</v>
      </c>
      <c r="E12" s="2"/>
    </row>
    <row r="13" spans="1:5" ht="14.25">
      <c r="A13" s="43">
        <v>11</v>
      </c>
      <c r="B13" s="5">
        <v>55.4</v>
      </c>
      <c r="C13" s="5">
        <v>15.82</v>
      </c>
      <c r="D13" s="44">
        <f t="shared" si="0"/>
        <v>11.074</v>
      </c>
      <c r="E13" s="2"/>
    </row>
    <row r="14" spans="1:5" ht="14.25">
      <c r="A14" s="43">
        <v>12</v>
      </c>
      <c r="B14" s="5">
        <v>58.3</v>
      </c>
      <c r="C14" s="5">
        <v>16.65</v>
      </c>
      <c r="D14" s="44">
        <f t="shared" si="0"/>
        <v>11.654999999999998</v>
      </c>
      <c r="E14" s="2"/>
    </row>
    <row r="15" spans="1:5" ht="14.25">
      <c r="A15" s="43">
        <v>13</v>
      </c>
      <c r="B15" s="5">
        <v>61.3</v>
      </c>
      <c r="C15" s="5">
        <v>17.51</v>
      </c>
      <c r="D15" s="44">
        <f t="shared" si="0"/>
        <v>12.257</v>
      </c>
      <c r="E15" s="2"/>
    </row>
    <row r="16" spans="1:5" ht="14.25">
      <c r="A16" s="43">
        <v>14</v>
      </c>
      <c r="B16" s="5">
        <v>64.1</v>
      </c>
      <c r="C16" s="5">
        <v>18.31</v>
      </c>
      <c r="D16" s="44">
        <f t="shared" si="0"/>
        <v>12.816999999999998</v>
      </c>
      <c r="E16" s="2"/>
    </row>
    <row r="17" spans="1:5" ht="14.25">
      <c r="A17" s="43">
        <v>15</v>
      </c>
      <c r="B17" s="5">
        <v>67.1</v>
      </c>
      <c r="C17" s="5">
        <v>19.17</v>
      </c>
      <c r="D17" s="44">
        <f t="shared" si="0"/>
        <v>13.419</v>
      </c>
      <c r="E17" s="2"/>
    </row>
    <row r="18" spans="1:5" ht="15" thickBot="1">
      <c r="A18" s="45">
        <v>16</v>
      </c>
      <c r="B18" s="46">
        <v>70</v>
      </c>
      <c r="C18" s="46">
        <v>20</v>
      </c>
      <c r="D18" s="47">
        <f t="shared" si="0"/>
        <v>14</v>
      </c>
      <c r="E18" s="2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G15" sqref="G15"/>
    </sheetView>
  </sheetViews>
  <sheetFormatPr defaultColWidth="11.421875" defaultRowHeight="15"/>
  <cols>
    <col min="3" max="12" width="9.7109375" style="0" customWidth="1"/>
  </cols>
  <sheetData>
    <row r="1" spans="1:12" ht="15" thickBot="1">
      <c r="A1" s="1"/>
      <c r="C1" s="68" t="s">
        <v>0</v>
      </c>
      <c r="D1" s="69"/>
      <c r="E1" s="69"/>
      <c r="F1" s="69"/>
      <c r="G1" s="69"/>
      <c r="H1" s="69"/>
      <c r="I1" s="69"/>
      <c r="J1" s="69"/>
      <c r="K1" s="69"/>
      <c r="L1" s="70"/>
    </row>
    <row r="2" spans="2:12" ht="15" thickBot="1">
      <c r="B2" s="21" t="s">
        <v>1</v>
      </c>
      <c r="C2" s="71">
        <v>0.5</v>
      </c>
      <c r="D2" s="70"/>
      <c r="E2" s="71">
        <v>0.6</v>
      </c>
      <c r="F2" s="70"/>
      <c r="G2" s="71">
        <v>0.7</v>
      </c>
      <c r="H2" s="70"/>
      <c r="I2" s="71">
        <v>0.8</v>
      </c>
      <c r="J2" s="70"/>
      <c r="K2" s="71">
        <v>0.9</v>
      </c>
      <c r="L2" s="70"/>
    </row>
    <row r="3" spans="1:16" ht="78" customHeight="1" thickBot="1">
      <c r="A3" s="17" t="s">
        <v>3</v>
      </c>
      <c r="B3" s="18" t="s">
        <v>2</v>
      </c>
      <c r="C3" s="18" t="s">
        <v>2</v>
      </c>
      <c r="D3" s="19" t="s">
        <v>4</v>
      </c>
      <c r="E3" s="18" t="s">
        <v>2</v>
      </c>
      <c r="F3" s="19" t="s">
        <v>4</v>
      </c>
      <c r="G3" s="18" t="s">
        <v>2</v>
      </c>
      <c r="H3" s="19" t="s">
        <v>4</v>
      </c>
      <c r="I3" s="18" t="s">
        <v>2</v>
      </c>
      <c r="J3" s="19" t="s">
        <v>4</v>
      </c>
      <c r="K3" s="18" t="s">
        <v>2</v>
      </c>
      <c r="L3" s="20" t="s">
        <v>4</v>
      </c>
      <c r="M3" s="3"/>
      <c r="N3" s="3"/>
      <c r="O3" s="3"/>
      <c r="P3" s="3"/>
    </row>
    <row r="4" spans="1:12" ht="14.25">
      <c r="A4" s="22">
        <v>2</v>
      </c>
      <c r="B4" s="22">
        <v>8.34</v>
      </c>
      <c r="C4" s="25">
        <f>B4/2</f>
        <v>4.17</v>
      </c>
      <c r="D4" s="26">
        <f>(330*3600)/(C4*1000)</f>
        <v>284.89208633093523</v>
      </c>
      <c r="E4" s="27">
        <f>B4*60/100</f>
        <v>5.004</v>
      </c>
      <c r="F4" s="26">
        <f>(330*3600)/(E4*1000)</f>
        <v>237.41007194244605</v>
      </c>
      <c r="G4" s="27">
        <f>(B4*0.7)</f>
        <v>5.837999999999999</v>
      </c>
      <c r="H4" s="26">
        <f>(330*3600)/(G4*1000)</f>
        <v>203.49434737923949</v>
      </c>
      <c r="I4" s="27">
        <f>(B4*0.8)</f>
        <v>6.672000000000001</v>
      </c>
      <c r="J4" s="28">
        <f>(330*3600)/(I4*1000)</f>
        <v>178.0575539568345</v>
      </c>
      <c r="K4" s="29">
        <f>(B4*0.9)</f>
        <v>7.506</v>
      </c>
      <c r="L4" s="30">
        <f>(330*3600)/(K4*1000)</f>
        <v>158.27338129496403</v>
      </c>
    </row>
    <row r="5" spans="1:12" ht="15" thickBot="1">
      <c r="A5" s="23">
        <v>3</v>
      </c>
      <c r="B5" s="23">
        <v>9.17</v>
      </c>
      <c r="C5" s="31">
        <f aca="true" t="shared" si="0" ref="C5:C22">B5/2</f>
        <v>4.585</v>
      </c>
      <c r="D5" s="9">
        <f aca="true" t="shared" si="1" ref="D5:D22">(330*3600)/(C5*1000)</f>
        <v>259.1057797164667</v>
      </c>
      <c r="E5" s="10">
        <f aca="true" t="shared" si="2" ref="E5:E22">B5*60/100</f>
        <v>5.502000000000001</v>
      </c>
      <c r="F5" s="9">
        <f aca="true" t="shared" si="3" ref="F5:F22">(330*3600)/(E5*1000)</f>
        <v>215.92148309705559</v>
      </c>
      <c r="G5" s="10">
        <f aca="true" t="shared" si="4" ref="G5:G22">(B5*0.7)</f>
        <v>6.419</v>
      </c>
      <c r="H5" s="9">
        <f aca="true" t="shared" si="5" ref="H5:H22">(330*3600)/(G5*1000)</f>
        <v>185.0755569403334</v>
      </c>
      <c r="I5" s="14">
        <f aca="true" t="shared" si="6" ref="I5:I22">(B5*0.8)</f>
        <v>7.336</v>
      </c>
      <c r="J5" s="15">
        <f aca="true" t="shared" si="7" ref="J5:J22">(330*3600)/(I5*1000)</f>
        <v>161.94111232279172</v>
      </c>
      <c r="K5" s="11">
        <f aca="true" t="shared" si="8" ref="K5:K22">(B5*0.9)</f>
        <v>8.253</v>
      </c>
      <c r="L5" s="32">
        <f aca="true" t="shared" si="9" ref="L5:L22">(330*3600)/(K5*1000)</f>
        <v>143.94765539803709</v>
      </c>
    </row>
    <row r="6" spans="1:12" ht="15" thickBot="1" thickTop="1">
      <c r="A6" s="23">
        <v>4</v>
      </c>
      <c r="B6" s="23">
        <v>10</v>
      </c>
      <c r="C6" s="31">
        <f t="shared" si="0"/>
        <v>5</v>
      </c>
      <c r="D6" s="9">
        <f t="shared" si="1"/>
        <v>237.6</v>
      </c>
      <c r="E6" s="10">
        <f t="shared" si="2"/>
        <v>6</v>
      </c>
      <c r="F6" s="9">
        <f t="shared" si="3"/>
        <v>198</v>
      </c>
      <c r="G6" s="14">
        <f t="shared" si="4"/>
        <v>7</v>
      </c>
      <c r="H6" s="15">
        <f t="shared" si="5"/>
        <v>169.71428571428572</v>
      </c>
      <c r="I6" s="16">
        <f t="shared" si="6"/>
        <v>8</v>
      </c>
      <c r="J6" s="13">
        <f t="shared" si="7"/>
        <v>148.5</v>
      </c>
      <c r="K6" s="7">
        <f t="shared" si="8"/>
        <v>9</v>
      </c>
      <c r="L6" s="32">
        <f t="shared" si="9"/>
        <v>132</v>
      </c>
    </row>
    <row r="7" spans="1:12" ht="15" thickTop="1">
      <c r="A7" s="23">
        <v>5</v>
      </c>
      <c r="B7" s="23">
        <v>10.82</v>
      </c>
      <c r="C7" s="31">
        <f t="shared" si="0"/>
        <v>5.41</v>
      </c>
      <c r="D7" s="9">
        <f t="shared" si="1"/>
        <v>219.59334565619224</v>
      </c>
      <c r="E7" s="10">
        <f t="shared" si="2"/>
        <v>6.492000000000001</v>
      </c>
      <c r="F7" s="12">
        <f t="shared" si="3"/>
        <v>182.9944547134935</v>
      </c>
      <c r="G7" s="16">
        <f t="shared" si="4"/>
        <v>7.574</v>
      </c>
      <c r="H7" s="13">
        <f t="shared" si="5"/>
        <v>156.85238975442303</v>
      </c>
      <c r="I7" s="7">
        <f t="shared" si="6"/>
        <v>8.656</v>
      </c>
      <c r="J7" s="6">
        <f t="shared" si="7"/>
        <v>137.24584103512015</v>
      </c>
      <c r="K7" s="7">
        <f t="shared" si="8"/>
        <v>9.738000000000001</v>
      </c>
      <c r="L7" s="32">
        <f t="shared" si="9"/>
        <v>121.996303142329</v>
      </c>
    </row>
    <row r="8" spans="1:12" ht="15" thickBot="1">
      <c r="A8" s="23">
        <v>6</v>
      </c>
      <c r="B8" s="23">
        <v>11.65</v>
      </c>
      <c r="C8" s="31">
        <f t="shared" si="0"/>
        <v>5.825</v>
      </c>
      <c r="D8" s="9">
        <f t="shared" si="1"/>
        <v>203.94849785407726</v>
      </c>
      <c r="E8" s="14">
        <f t="shared" si="2"/>
        <v>6.99</v>
      </c>
      <c r="F8" s="15">
        <f t="shared" si="3"/>
        <v>169.95708154506437</v>
      </c>
      <c r="G8" s="11">
        <f t="shared" si="4"/>
        <v>8.155</v>
      </c>
      <c r="H8" s="6">
        <f t="shared" si="5"/>
        <v>145.67749846719806</v>
      </c>
      <c r="I8" s="7">
        <f t="shared" si="6"/>
        <v>9.32</v>
      </c>
      <c r="J8" s="6">
        <f t="shared" si="7"/>
        <v>127.46781115879828</v>
      </c>
      <c r="K8" s="7">
        <f t="shared" si="8"/>
        <v>10.485000000000001</v>
      </c>
      <c r="L8" s="32">
        <f t="shared" si="9"/>
        <v>113.3047210300429</v>
      </c>
    </row>
    <row r="9" spans="1:12" ht="15" thickTop="1">
      <c r="A9" s="23">
        <v>7</v>
      </c>
      <c r="B9" s="23">
        <v>12.48</v>
      </c>
      <c r="C9" s="31">
        <f t="shared" si="0"/>
        <v>6.24</v>
      </c>
      <c r="D9" s="12">
        <f t="shared" si="1"/>
        <v>190.3846153846154</v>
      </c>
      <c r="E9" s="16">
        <f t="shared" si="2"/>
        <v>7.488</v>
      </c>
      <c r="F9" s="13">
        <f t="shared" si="3"/>
        <v>158.65384615384616</v>
      </c>
      <c r="G9" s="7">
        <f t="shared" si="4"/>
        <v>8.735999999999999</v>
      </c>
      <c r="H9" s="6">
        <f t="shared" si="5"/>
        <v>135.989010989011</v>
      </c>
      <c r="I9" s="7">
        <f t="shared" si="6"/>
        <v>9.984000000000002</v>
      </c>
      <c r="J9" s="6">
        <f t="shared" si="7"/>
        <v>118.9903846153846</v>
      </c>
      <c r="K9" s="7">
        <f t="shared" si="8"/>
        <v>11.232000000000001</v>
      </c>
      <c r="L9" s="32">
        <f t="shared" si="9"/>
        <v>105.76923076923075</v>
      </c>
    </row>
    <row r="10" spans="1:12" ht="15" thickBot="1">
      <c r="A10" s="23">
        <v>8</v>
      </c>
      <c r="B10" s="23">
        <v>13.37</v>
      </c>
      <c r="C10" s="33">
        <f t="shared" si="0"/>
        <v>6.685</v>
      </c>
      <c r="D10" s="15">
        <f t="shared" si="1"/>
        <v>177.71129394166044</v>
      </c>
      <c r="E10" s="11">
        <f t="shared" si="2"/>
        <v>8.021999999999998</v>
      </c>
      <c r="F10" s="6">
        <f t="shared" si="3"/>
        <v>148.09274495138374</v>
      </c>
      <c r="G10" s="7">
        <f t="shared" si="4"/>
        <v>9.358999999999998</v>
      </c>
      <c r="H10" s="6">
        <f t="shared" si="5"/>
        <v>126.93663852975747</v>
      </c>
      <c r="I10" s="7">
        <f t="shared" si="6"/>
        <v>10.696</v>
      </c>
      <c r="J10" s="6">
        <f t="shared" si="7"/>
        <v>111.06955871353777</v>
      </c>
      <c r="K10" s="7">
        <f t="shared" si="8"/>
        <v>12.033</v>
      </c>
      <c r="L10" s="32">
        <f t="shared" si="9"/>
        <v>98.72849663425579</v>
      </c>
    </row>
    <row r="11" spans="1:12" ht="15" thickTop="1">
      <c r="A11" s="23">
        <v>9</v>
      </c>
      <c r="B11" s="23">
        <v>14.17</v>
      </c>
      <c r="C11" s="34">
        <f t="shared" si="0"/>
        <v>7.085</v>
      </c>
      <c r="D11" s="13">
        <f t="shared" si="1"/>
        <v>167.67819336626675</v>
      </c>
      <c r="E11" s="7">
        <f t="shared" si="2"/>
        <v>8.502</v>
      </c>
      <c r="F11" s="6">
        <f t="shared" si="3"/>
        <v>139.7318278052223</v>
      </c>
      <c r="G11" s="7">
        <f t="shared" si="4"/>
        <v>9.918999999999999</v>
      </c>
      <c r="H11" s="6">
        <f t="shared" si="5"/>
        <v>119.77013811876199</v>
      </c>
      <c r="I11" s="7">
        <f t="shared" si="6"/>
        <v>11.336</v>
      </c>
      <c r="J11" s="6">
        <f t="shared" si="7"/>
        <v>104.79887085391672</v>
      </c>
      <c r="K11" s="7">
        <f t="shared" si="8"/>
        <v>12.753</v>
      </c>
      <c r="L11" s="32">
        <f t="shared" si="9"/>
        <v>93.1545518701482</v>
      </c>
    </row>
    <row r="12" spans="1:12" ht="14.25">
      <c r="A12" s="23">
        <v>10</v>
      </c>
      <c r="B12" s="23">
        <v>15</v>
      </c>
      <c r="C12" s="35">
        <f t="shared" si="0"/>
        <v>7.5</v>
      </c>
      <c r="D12" s="6">
        <f t="shared" si="1"/>
        <v>158.4</v>
      </c>
      <c r="E12" s="7">
        <f t="shared" si="2"/>
        <v>9</v>
      </c>
      <c r="F12" s="6">
        <f t="shared" si="3"/>
        <v>132</v>
      </c>
      <c r="G12" s="7">
        <f t="shared" si="4"/>
        <v>10.5</v>
      </c>
      <c r="H12" s="6">
        <f t="shared" si="5"/>
        <v>113.14285714285714</v>
      </c>
      <c r="I12" s="7">
        <f t="shared" si="6"/>
        <v>12</v>
      </c>
      <c r="J12" s="6">
        <f t="shared" si="7"/>
        <v>99</v>
      </c>
      <c r="K12" s="7">
        <f t="shared" si="8"/>
        <v>13.5</v>
      </c>
      <c r="L12" s="32">
        <f t="shared" si="9"/>
        <v>88</v>
      </c>
    </row>
    <row r="13" spans="1:12" ht="14.25">
      <c r="A13" s="23">
        <v>11</v>
      </c>
      <c r="B13" s="23">
        <v>15.82</v>
      </c>
      <c r="C13" s="35">
        <f t="shared" si="0"/>
        <v>7.91</v>
      </c>
      <c r="D13" s="6">
        <f t="shared" si="1"/>
        <v>150.18963337547407</v>
      </c>
      <c r="E13" s="7">
        <f t="shared" si="2"/>
        <v>9.492</v>
      </c>
      <c r="F13" s="6">
        <f t="shared" si="3"/>
        <v>125.15802781289507</v>
      </c>
      <c r="G13" s="7">
        <f t="shared" si="4"/>
        <v>11.074</v>
      </c>
      <c r="H13" s="6">
        <f t="shared" si="5"/>
        <v>107.27830955391006</v>
      </c>
      <c r="I13" s="7">
        <f t="shared" si="6"/>
        <v>12.656</v>
      </c>
      <c r="J13" s="6">
        <f t="shared" si="7"/>
        <v>93.8685208596713</v>
      </c>
      <c r="K13" s="7">
        <f t="shared" si="8"/>
        <v>14.238000000000001</v>
      </c>
      <c r="L13" s="32">
        <f t="shared" si="9"/>
        <v>83.43868520859671</v>
      </c>
    </row>
    <row r="14" spans="1:12" ht="14.25">
      <c r="A14" s="23">
        <v>12</v>
      </c>
      <c r="B14" s="23">
        <v>16.65</v>
      </c>
      <c r="C14" s="35">
        <f t="shared" si="0"/>
        <v>8.325</v>
      </c>
      <c r="D14" s="6">
        <f t="shared" si="1"/>
        <v>142.7027027027027</v>
      </c>
      <c r="E14" s="7">
        <f t="shared" si="2"/>
        <v>9.989999999999998</v>
      </c>
      <c r="F14" s="6">
        <f t="shared" si="3"/>
        <v>118.91891891891893</v>
      </c>
      <c r="G14" s="7">
        <f t="shared" si="4"/>
        <v>11.654999999999998</v>
      </c>
      <c r="H14" s="6">
        <f t="shared" si="5"/>
        <v>101.93050193050195</v>
      </c>
      <c r="I14" s="7">
        <f t="shared" si="6"/>
        <v>13.32</v>
      </c>
      <c r="J14" s="6">
        <f t="shared" si="7"/>
        <v>89.1891891891892</v>
      </c>
      <c r="K14" s="7">
        <f t="shared" si="8"/>
        <v>14.985</v>
      </c>
      <c r="L14" s="32">
        <f t="shared" si="9"/>
        <v>79.27927927927928</v>
      </c>
    </row>
    <row r="15" spans="1:12" ht="14.25">
      <c r="A15" s="23">
        <v>13</v>
      </c>
      <c r="B15" s="23">
        <v>17.51</v>
      </c>
      <c r="C15" s="35">
        <f t="shared" si="0"/>
        <v>8.755</v>
      </c>
      <c r="D15" s="6">
        <f t="shared" si="1"/>
        <v>135.6938892061679</v>
      </c>
      <c r="E15" s="7">
        <f t="shared" si="2"/>
        <v>10.506000000000002</v>
      </c>
      <c r="F15" s="6">
        <f t="shared" si="3"/>
        <v>113.0782410051399</v>
      </c>
      <c r="G15" s="7">
        <f t="shared" si="4"/>
        <v>12.257</v>
      </c>
      <c r="H15" s="6">
        <f t="shared" si="5"/>
        <v>96.92420657583422</v>
      </c>
      <c r="I15" s="7">
        <f t="shared" si="6"/>
        <v>14.008000000000003</v>
      </c>
      <c r="J15" s="6">
        <f t="shared" si="7"/>
        <v>84.80868075385493</v>
      </c>
      <c r="K15" s="7">
        <f t="shared" si="8"/>
        <v>15.759000000000002</v>
      </c>
      <c r="L15" s="32">
        <f t="shared" si="9"/>
        <v>75.3854940034266</v>
      </c>
    </row>
    <row r="16" spans="1:12" ht="14.25">
      <c r="A16" s="23">
        <v>14</v>
      </c>
      <c r="B16" s="23">
        <v>18.31</v>
      </c>
      <c r="C16" s="35">
        <f t="shared" si="0"/>
        <v>9.155</v>
      </c>
      <c r="D16" s="6">
        <f t="shared" si="1"/>
        <v>129.76515565264882</v>
      </c>
      <c r="E16" s="7">
        <f t="shared" si="2"/>
        <v>10.985999999999999</v>
      </c>
      <c r="F16" s="6">
        <f t="shared" si="3"/>
        <v>108.13762971054071</v>
      </c>
      <c r="G16" s="7">
        <f t="shared" si="4"/>
        <v>12.816999999999998</v>
      </c>
      <c r="H16" s="6">
        <f t="shared" si="5"/>
        <v>92.68939689474918</v>
      </c>
      <c r="I16" s="7">
        <f t="shared" si="6"/>
        <v>14.648</v>
      </c>
      <c r="J16" s="6">
        <f t="shared" si="7"/>
        <v>81.10322228290552</v>
      </c>
      <c r="K16" s="7">
        <f t="shared" si="8"/>
        <v>16.479</v>
      </c>
      <c r="L16" s="32">
        <f t="shared" si="9"/>
        <v>72.09175314036045</v>
      </c>
    </row>
    <row r="17" spans="1:12" ht="14.25">
      <c r="A17" s="23">
        <v>15</v>
      </c>
      <c r="B17" s="23">
        <v>19.17</v>
      </c>
      <c r="C17" s="35">
        <f t="shared" si="0"/>
        <v>9.585</v>
      </c>
      <c r="D17" s="6">
        <f t="shared" si="1"/>
        <v>123.94366197183099</v>
      </c>
      <c r="E17" s="7">
        <f t="shared" si="2"/>
        <v>11.502</v>
      </c>
      <c r="F17" s="6">
        <f t="shared" si="3"/>
        <v>103.28638497652582</v>
      </c>
      <c r="G17" s="7">
        <f t="shared" si="4"/>
        <v>13.419</v>
      </c>
      <c r="H17" s="6">
        <f t="shared" si="5"/>
        <v>88.53118712273641</v>
      </c>
      <c r="I17" s="7">
        <f t="shared" si="6"/>
        <v>15.336000000000002</v>
      </c>
      <c r="J17" s="6">
        <f t="shared" si="7"/>
        <v>77.46478873239435</v>
      </c>
      <c r="K17" s="7">
        <f t="shared" si="8"/>
        <v>17.253000000000004</v>
      </c>
      <c r="L17" s="32">
        <f t="shared" si="9"/>
        <v>68.85758998435054</v>
      </c>
    </row>
    <row r="18" spans="1:12" ht="14.25">
      <c r="A18" s="23">
        <v>16</v>
      </c>
      <c r="B18" s="23">
        <v>20</v>
      </c>
      <c r="C18" s="35">
        <f t="shared" si="0"/>
        <v>10</v>
      </c>
      <c r="D18" s="6">
        <f t="shared" si="1"/>
        <v>118.8</v>
      </c>
      <c r="E18" s="7">
        <f t="shared" si="2"/>
        <v>12</v>
      </c>
      <c r="F18" s="6">
        <f t="shared" si="3"/>
        <v>99</v>
      </c>
      <c r="G18" s="7">
        <f t="shared" si="4"/>
        <v>14</v>
      </c>
      <c r="H18" s="6">
        <f t="shared" si="5"/>
        <v>84.85714285714286</v>
      </c>
      <c r="I18" s="7">
        <f t="shared" si="6"/>
        <v>16</v>
      </c>
      <c r="J18" s="6">
        <f t="shared" si="7"/>
        <v>74.25</v>
      </c>
      <c r="K18" s="7">
        <f t="shared" si="8"/>
        <v>18</v>
      </c>
      <c r="L18" s="32">
        <f t="shared" si="9"/>
        <v>66</v>
      </c>
    </row>
    <row r="19" spans="1:12" ht="14.25">
      <c r="A19" s="23">
        <v>17</v>
      </c>
      <c r="B19" s="23">
        <v>20.82</v>
      </c>
      <c r="C19" s="35">
        <f t="shared" si="0"/>
        <v>10.41</v>
      </c>
      <c r="D19" s="6">
        <f t="shared" si="1"/>
        <v>114.12103746397695</v>
      </c>
      <c r="E19" s="7">
        <f t="shared" si="2"/>
        <v>12.492</v>
      </c>
      <c r="F19" s="6">
        <f t="shared" si="3"/>
        <v>95.10086455331412</v>
      </c>
      <c r="G19" s="7">
        <f t="shared" si="4"/>
        <v>14.574</v>
      </c>
      <c r="H19" s="6">
        <f t="shared" si="5"/>
        <v>81.51502675998353</v>
      </c>
      <c r="I19" s="7">
        <f t="shared" si="6"/>
        <v>16.656000000000002</v>
      </c>
      <c r="J19" s="6">
        <f t="shared" si="7"/>
        <v>71.32564841498558</v>
      </c>
      <c r="K19" s="7">
        <f t="shared" si="8"/>
        <v>18.738</v>
      </c>
      <c r="L19" s="32">
        <f t="shared" si="9"/>
        <v>63.40057636887608</v>
      </c>
    </row>
    <row r="20" spans="1:12" ht="14.25">
      <c r="A20" s="23">
        <v>18</v>
      </c>
      <c r="B20" s="23">
        <v>21.8</v>
      </c>
      <c r="C20" s="35">
        <f t="shared" si="0"/>
        <v>10.9</v>
      </c>
      <c r="D20" s="6">
        <f t="shared" si="1"/>
        <v>108.9908256880734</v>
      </c>
      <c r="E20" s="7">
        <f t="shared" si="2"/>
        <v>13.08</v>
      </c>
      <c r="F20" s="6">
        <f t="shared" si="3"/>
        <v>90.8256880733945</v>
      </c>
      <c r="G20" s="7">
        <f t="shared" si="4"/>
        <v>15.26</v>
      </c>
      <c r="H20" s="6">
        <f t="shared" si="5"/>
        <v>77.85058977719528</v>
      </c>
      <c r="I20" s="7">
        <f t="shared" si="6"/>
        <v>17.44</v>
      </c>
      <c r="J20" s="6">
        <f t="shared" si="7"/>
        <v>68.11926605504587</v>
      </c>
      <c r="K20" s="7">
        <f t="shared" si="8"/>
        <v>19.62</v>
      </c>
      <c r="L20" s="32">
        <f t="shared" si="9"/>
        <v>60.55045871559633</v>
      </c>
    </row>
    <row r="21" spans="1:12" ht="14.25">
      <c r="A21" s="23">
        <v>19</v>
      </c>
      <c r="B21" s="23">
        <v>22.48</v>
      </c>
      <c r="C21" s="35">
        <f t="shared" si="0"/>
        <v>11.24</v>
      </c>
      <c r="D21" s="6">
        <f t="shared" si="1"/>
        <v>105.69395017793595</v>
      </c>
      <c r="E21" s="7">
        <f t="shared" si="2"/>
        <v>13.488</v>
      </c>
      <c r="F21" s="6">
        <f t="shared" si="3"/>
        <v>88.07829181494662</v>
      </c>
      <c r="G21" s="7">
        <f t="shared" si="4"/>
        <v>15.735999999999999</v>
      </c>
      <c r="H21" s="6">
        <f t="shared" si="5"/>
        <v>75.49567869852568</v>
      </c>
      <c r="I21" s="7">
        <f t="shared" si="6"/>
        <v>17.984</v>
      </c>
      <c r="J21" s="6">
        <f t="shared" si="7"/>
        <v>66.05871886120997</v>
      </c>
      <c r="K21" s="7">
        <f t="shared" si="8"/>
        <v>20.232</v>
      </c>
      <c r="L21" s="32">
        <f t="shared" si="9"/>
        <v>58.718861209964416</v>
      </c>
    </row>
    <row r="22" spans="1:12" ht="15" thickBot="1">
      <c r="A22" s="24">
        <v>20</v>
      </c>
      <c r="B22" s="24">
        <v>23.3</v>
      </c>
      <c r="C22" s="36">
        <f t="shared" si="0"/>
        <v>11.65</v>
      </c>
      <c r="D22" s="37">
        <f t="shared" si="1"/>
        <v>101.97424892703863</v>
      </c>
      <c r="E22" s="38">
        <f t="shared" si="2"/>
        <v>13.98</v>
      </c>
      <c r="F22" s="37">
        <f t="shared" si="3"/>
        <v>84.97854077253218</v>
      </c>
      <c r="G22" s="38">
        <f t="shared" si="4"/>
        <v>16.31</v>
      </c>
      <c r="H22" s="37">
        <f t="shared" si="5"/>
        <v>72.83874923359903</v>
      </c>
      <c r="I22" s="38">
        <f t="shared" si="6"/>
        <v>18.64</v>
      </c>
      <c r="J22" s="37">
        <f t="shared" si="7"/>
        <v>63.73390557939914</v>
      </c>
      <c r="K22" s="38">
        <f t="shared" si="8"/>
        <v>20.970000000000002</v>
      </c>
      <c r="L22" s="39">
        <f t="shared" si="9"/>
        <v>56.65236051502145</v>
      </c>
    </row>
  </sheetData>
  <sheetProtection/>
  <mergeCells count="6">
    <mergeCell ref="C1:L1"/>
    <mergeCell ref="C2:D2"/>
    <mergeCell ref="E2:F2"/>
    <mergeCell ref="G2:H2"/>
    <mergeCell ref="I2:J2"/>
    <mergeCell ref="K2:L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0">
      <selection activeCell="B13" sqref="B13"/>
    </sheetView>
  </sheetViews>
  <sheetFormatPr defaultColWidth="11.421875" defaultRowHeight="15"/>
  <cols>
    <col min="2" max="7" width="17.7109375" style="0" customWidth="1"/>
  </cols>
  <sheetData>
    <row r="2" spans="1:7" ht="14.25">
      <c r="A2" s="65" t="s">
        <v>36</v>
      </c>
      <c r="B2" s="63"/>
      <c r="C2" s="63"/>
      <c r="D2" s="63"/>
      <c r="E2" s="63"/>
      <c r="F2" s="66" t="s">
        <v>39</v>
      </c>
      <c r="G2" s="56"/>
    </row>
    <row r="3" spans="1:2" ht="14.25">
      <c r="A3" s="65" t="s">
        <v>37</v>
      </c>
      <c r="B3" s="64"/>
    </row>
    <row r="4" spans="1:2" ht="14.25">
      <c r="A4" t="s">
        <v>38</v>
      </c>
      <c r="B4" s="64"/>
    </row>
    <row r="6" ht="14.25">
      <c r="A6" t="s">
        <v>10</v>
      </c>
    </row>
    <row r="7" ht="14.25">
      <c r="A7" t="s">
        <v>11</v>
      </c>
    </row>
    <row r="9" ht="14.25">
      <c r="B9" t="s">
        <v>13</v>
      </c>
    </row>
    <row r="10" ht="14.25">
      <c r="B10" t="s">
        <v>14</v>
      </c>
    </row>
    <row r="11" ht="14.25">
      <c r="B11" t="s">
        <v>12</v>
      </c>
    </row>
    <row r="12" ht="15" thickBot="1"/>
    <row r="13" spans="1:8" ht="45" customHeight="1" thickBot="1">
      <c r="A13" s="53" t="s">
        <v>15</v>
      </c>
      <c r="B13" s="54" t="s">
        <v>16</v>
      </c>
      <c r="C13" s="54" t="s">
        <v>35</v>
      </c>
      <c r="D13" s="54" t="s">
        <v>17</v>
      </c>
      <c r="E13" s="54" t="s">
        <v>18</v>
      </c>
      <c r="F13" s="54" t="s">
        <v>19</v>
      </c>
      <c r="G13" s="55" t="s">
        <v>20</v>
      </c>
      <c r="H13" s="52"/>
    </row>
    <row r="14" spans="1:7" ht="15" thickBot="1">
      <c r="A14" s="57" t="s">
        <v>21</v>
      </c>
      <c r="B14" s="58"/>
      <c r="C14" s="59" t="s">
        <v>43</v>
      </c>
      <c r="D14" s="58"/>
      <c r="E14" s="58"/>
      <c r="F14" s="58"/>
      <c r="G14" s="60"/>
    </row>
    <row r="15" spans="1:7" ht="14.25">
      <c r="A15" s="61" t="s">
        <v>22</v>
      </c>
      <c r="B15" s="56"/>
      <c r="C15" s="59" t="s">
        <v>43</v>
      </c>
      <c r="D15" s="56"/>
      <c r="E15" s="56"/>
      <c r="F15" s="56"/>
      <c r="G15" s="62"/>
    </row>
    <row r="16" spans="1:7" ht="14.25">
      <c r="A16" s="61" t="s">
        <v>23</v>
      </c>
      <c r="B16" s="56"/>
      <c r="C16" s="8" t="s">
        <v>45</v>
      </c>
      <c r="D16" s="56"/>
      <c r="E16" s="56"/>
      <c r="F16" s="56"/>
      <c r="G16" s="62"/>
    </row>
    <row r="17" spans="1:7" ht="14.25">
      <c r="A17" s="61" t="s">
        <v>24</v>
      </c>
      <c r="B17" s="56"/>
      <c r="C17" s="8" t="s">
        <v>45</v>
      </c>
      <c r="D17" s="56"/>
      <c r="E17" s="56"/>
      <c r="F17" s="56"/>
      <c r="G17" s="62"/>
    </row>
    <row r="18" spans="1:7" ht="14.25">
      <c r="A18" s="61" t="s">
        <v>25</v>
      </c>
      <c r="B18" s="56"/>
      <c r="C18" s="8" t="s">
        <v>44</v>
      </c>
      <c r="D18" s="56"/>
      <c r="E18" s="56"/>
      <c r="F18" s="56"/>
      <c r="G18" s="62"/>
    </row>
    <row r="19" spans="1:7" ht="14.25">
      <c r="A19" s="61" t="s">
        <v>26</v>
      </c>
      <c r="B19" s="56"/>
      <c r="C19" s="8" t="s">
        <v>44</v>
      </c>
      <c r="D19" s="56"/>
      <c r="E19" s="56"/>
      <c r="F19" s="56"/>
      <c r="G19" s="62"/>
    </row>
    <row r="20" spans="1:7" ht="14.25">
      <c r="A20" s="61" t="s">
        <v>27</v>
      </c>
      <c r="B20" s="56"/>
      <c r="C20" s="8" t="s">
        <v>46</v>
      </c>
      <c r="D20" s="56"/>
      <c r="E20" s="56"/>
      <c r="F20" s="56"/>
      <c r="G20" s="62"/>
    </row>
    <row r="21" spans="1:7" ht="14.25">
      <c r="A21" s="61" t="s">
        <v>28</v>
      </c>
      <c r="B21" s="56"/>
      <c r="C21" s="8" t="s">
        <v>46</v>
      </c>
      <c r="D21" s="56"/>
      <c r="E21" s="56"/>
      <c r="F21" s="56"/>
      <c r="G21" s="62"/>
    </row>
    <row r="22" spans="1:7" ht="14.25">
      <c r="A22" s="61" t="s">
        <v>29</v>
      </c>
      <c r="B22" s="56"/>
      <c r="C22" s="8" t="s">
        <v>47</v>
      </c>
      <c r="D22" s="56"/>
      <c r="E22" s="56"/>
      <c r="F22" s="56"/>
      <c r="G22" s="62"/>
    </row>
    <row r="23" spans="1:7" ht="14.25">
      <c r="A23" s="61" t="s">
        <v>30</v>
      </c>
      <c r="B23" s="56"/>
      <c r="C23" s="8" t="s">
        <v>47</v>
      </c>
      <c r="D23" s="56"/>
      <c r="E23" s="56"/>
      <c r="F23" s="56"/>
      <c r="G23" s="62"/>
    </row>
    <row r="24" spans="1:7" ht="14.25">
      <c r="A24" s="61" t="s">
        <v>31</v>
      </c>
      <c r="B24" s="56"/>
      <c r="C24" s="8" t="s">
        <v>48</v>
      </c>
      <c r="D24" s="56"/>
      <c r="E24" s="56"/>
      <c r="F24" s="56"/>
      <c r="G24" s="62"/>
    </row>
    <row r="25" spans="1:7" ht="14.25">
      <c r="A25" s="61" t="s">
        <v>32</v>
      </c>
      <c r="B25" s="56"/>
      <c r="C25" s="8" t="s">
        <v>48</v>
      </c>
      <c r="D25" s="56"/>
      <c r="E25" s="56"/>
      <c r="F25" s="56"/>
      <c r="G25" s="62"/>
    </row>
    <row r="26" spans="1:7" ht="14.25">
      <c r="A26" s="61" t="s">
        <v>33</v>
      </c>
      <c r="B26" s="56"/>
      <c r="C26" s="8" t="s">
        <v>49</v>
      </c>
      <c r="D26" s="56"/>
      <c r="E26" s="56"/>
      <c r="F26" s="56"/>
      <c r="G26" s="62"/>
    </row>
    <row r="27" spans="1:7" ht="14.25">
      <c r="A27" s="61" t="s">
        <v>34</v>
      </c>
      <c r="B27" s="56"/>
      <c r="C27" s="8" t="s">
        <v>49</v>
      </c>
      <c r="D27" s="56"/>
      <c r="E27" s="56"/>
      <c r="F27" s="56"/>
      <c r="G27" s="62"/>
    </row>
    <row r="28" spans="1:7" ht="14.25">
      <c r="A28" s="61" t="s">
        <v>40</v>
      </c>
      <c r="B28" s="56"/>
      <c r="C28" s="8" t="s">
        <v>50</v>
      </c>
      <c r="D28" s="56"/>
      <c r="E28" s="56"/>
      <c r="F28" s="56"/>
      <c r="G28" s="62"/>
    </row>
    <row r="29" spans="1:7" ht="14.25">
      <c r="A29" s="61" t="s">
        <v>41</v>
      </c>
      <c r="B29" s="56"/>
      <c r="C29" s="8" t="s">
        <v>50</v>
      </c>
      <c r="D29" s="56"/>
      <c r="E29" s="56"/>
      <c r="F29" s="56"/>
      <c r="G29" s="62"/>
    </row>
    <row r="30" spans="1:7" ht="14.25">
      <c r="A30" s="61" t="s">
        <v>42</v>
      </c>
      <c r="B30" s="56"/>
      <c r="C30" s="8" t="s">
        <v>51</v>
      </c>
      <c r="D30" s="56"/>
      <c r="E30" s="56"/>
      <c r="F30" s="56"/>
      <c r="G30" s="6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2011-09-29T07:47:56Z</dcterms:modified>
  <cp:category/>
  <cp:version/>
  <cp:contentType/>
  <cp:contentStatus/>
</cp:coreProperties>
</file>